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2d908124f63001/Desktop/Scrambles/Friday Night/"/>
    </mc:Choice>
  </mc:AlternateContent>
  <xr:revisionPtr revIDLastSave="188" documentId="8_{535F8485-FACA-4BC5-A0A5-087BF3E7B82B}" xr6:coauthVersionLast="47" xr6:coauthVersionMax="47" xr10:uidLastSave="{74877221-8FFD-4C95-9FE8-D3FBF66EED83}"/>
  <bookViews>
    <workbookView xWindow="-108" yWindow="-108" windowWidth="23256" windowHeight="1389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J41" i="1"/>
  <c r="H10" i="1"/>
  <c r="J25" i="1"/>
  <c r="H25" i="1"/>
  <c r="F2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H6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S31" i="1" s="1"/>
  <c r="J5" i="1"/>
  <c r="H5" i="1"/>
  <c r="N33" i="1"/>
  <c r="R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5" i="1"/>
  <c r="S21" i="1" l="1"/>
  <c r="S25" i="1"/>
  <c r="S16" i="1"/>
  <c r="S7" i="1"/>
  <c r="S15" i="1"/>
  <c r="F33" i="1"/>
  <c r="S26" i="1"/>
  <c r="S18" i="1"/>
  <c r="S10" i="1"/>
  <c r="S27" i="1"/>
  <c r="S19" i="1"/>
  <c r="S11" i="1"/>
  <c r="S9" i="1"/>
  <c r="S8" i="1"/>
  <c r="S24" i="1"/>
  <c r="S28" i="1"/>
  <c r="S20" i="1"/>
  <c r="S12" i="1"/>
  <c r="S30" i="1"/>
  <c r="S22" i="1"/>
  <c r="S14" i="1"/>
  <c r="S6" i="1"/>
  <c r="I33" i="1"/>
  <c r="S29" i="1"/>
  <c r="S13" i="1"/>
  <c r="G33" i="1"/>
  <c r="S5" i="1"/>
  <c r="S23" i="1" l="1"/>
  <c r="S17" i="1"/>
  <c r="S33" i="1" s="1"/>
  <c r="Q33" i="1"/>
  <c r="Q34" i="1" s="1"/>
  <c r="F34" i="1"/>
  <c r="F35" i="1" s="1"/>
  <c r="R35" i="1" l="1"/>
</calcChain>
</file>

<file path=xl/sharedStrings.xml><?xml version="1.0" encoding="utf-8"?>
<sst xmlns="http://schemas.openxmlformats.org/spreadsheetml/2006/main" count="88" uniqueCount="75">
  <si>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</si>
  <si>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</si>
  <si>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</si>
  <si>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</si>
  <si>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</si>
  <si>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</si>
  <si>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</si>
  <si>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</si>
  <si>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</si>
  <si>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</si>
  <si>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HOLE
PRIZES
$5 EA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</si>
  <si>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</si>
  <si>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</si>
  <si>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</si>
  <si>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</si>
  <si>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</si>
  <si>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</si>
  <si>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</si>
  <si>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</si>
  <si>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</si>
  <si>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</si>
  <si>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</si>
  <si>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</si>
  <si>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</si>
  <si>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</si>
  <si>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</si>
  <si>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</si>
  <si>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$$$  FRIDAY NIGHT - MO MONEY SCRAMBLE $$$</t>
  </si>
  <si>
    <t>SHOULD = 
$45 OR $42.5 or less with  multiple Single</t>
  </si>
  <si>
    <t># of Skins Holders</t>
  </si>
  <si>
    <t xml:space="preserve"> TOTAL
WINNINGS</t>
  </si>
  <si>
    <t>HOLE#(s)</t>
  </si>
  <si>
    <t>AJ R</t>
  </si>
  <si>
    <t>LANDON S</t>
  </si>
  <si>
    <t>NICK P</t>
  </si>
  <si>
    <t>ROB H</t>
  </si>
  <si>
    <t>JOSH M</t>
  </si>
  <si>
    <t>SCOTT D</t>
  </si>
  <si>
    <t>ROB A</t>
  </si>
  <si>
    <t>S</t>
  </si>
  <si>
    <t>GAVIN S</t>
  </si>
  <si>
    <t>ABBY H</t>
  </si>
  <si>
    <t>SANDYE B</t>
  </si>
  <si>
    <t>STEVE B</t>
  </si>
  <si>
    <t>RANDI B</t>
  </si>
  <si>
    <t>JEFF B</t>
  </si>
  <si>
    <t>MULKEY'S</t>
  </si>
  <si>
    <t>HUFF'S</t>
  </si>
  <si>
    <t>JOYCE N</t>
  </si>
  <si>
    <t>JAN B</t>
  </si>
  <si>
    <t>WES W</t>
  </si>
  <si>
    <t>TRACY W</t>
  </si>
  <si>
    <t>MIKE I</t>
  </si>
  <si>
    <t>MARNIE I</t>
  </si>
  <si>
    <t>BRYAN V</t>
  </si>
  <si>
    <t>LEVI M</t>
  </si>
  <si>
    <t>DEVAN C</t>
  </si>
  <si>
    <t>KYLE M</t>
  </si>
  <si>
    <t>KATY M</t>
  </si>
  <si>
    <t>JAMES G</t>
  </si>
  <si>
    <t>CARINA G</t>
  </si>
  <si>
    <t>LARRY A</t>
  </si>
  <si>
    <t>MIKE G</t>
  </si>
  <si>
    <t>BRANDON</t>
  </si>
  <si>
    <t>Mike G/Jorn</t>
  </si>
  <si>
    <t>AJ/LANDON</t>
  </si>
  <si>
    <t>NICK/BRYAN</t>
  </si>
  <si>
    <t>LEVI/DEVAN</t>
  </si>
  <si>
    <t>KYLE/KATIE</t>
  </si>
  <si>
    <t>OLSON</t>
  </si>
  <si>
    <t>ROB/JOSH</t>
  </si>
  <si>
    <t>STEVE/SANDYE</t>
  </si>
  <si>
    <t>JOYCE/JAN</t>
  </si>
  <si>
    <t>1,2</t>
  </si>
  <si>
    <t>7,18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</si>
</sst>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4"/>
      <color theme="0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b/>
      <sz val="9"/>
      <color theme="1"/>
      <name val="Arial Black"/>
      <family val="2"/>
    </font>
    <font>
      <sz val="16"/>
      <color theme="1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1"/>
      <name val="Arial Black"/>
      <family val="2"/>
    </font>
    <font>
      <sz val="14"/>
      <color theme="1"/>
      <name val="Arial Black"/>
      <family val="2"/>
    </font>
    <font>
      <sz val="10"/>
      <color theme="1"/>
      <name val="Arial Black"/>
      <family val="2"/>
    </font>
    <font>
      <sz val="11"/>
      <color rgb="FFFF0000"/>
      <name val="Arial Black"/>
      <family val="2"/>
    </font>
    <font>
      <b/>
      <sz val="14"/>
      <color rgb="FFFF0000"/>
      <name val="Arial Black"/>
      <family val="2"/>
    </font>
    <font>
      <b/>
      <sz val="16"/>
      <color theme="1"/>
      <name val="Arial Black"/>
      <family val="2"/>
    </font>
    <font>
      <b/>
      <sz val="16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6" xfId="0" applyBorder="1"/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4" fontId="0" fillId="2" borderId="14" xfId="1" applyFont="1" applyFill="1" applyBorder="1"/>
    <xf numFmtId="44" fontId="0" fillId="2" borderId="15" xfId="1" applyFont="1" applyFill="1" applyBorder="1"/>
    <xf numFmtId="0" fontId="23" fillId="2" borderId="13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44" fontId="12" fillId="2" borderId="1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vertical="center"/>
    </xf>
    <xf numFmtId="44" fontId="0" fillId="2" borderId="15" xfId="1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44" fontId="30" fillId="2" borderId="13" xfId="1" applyFont="1" applyFill="1" applyBorder="1" applyAlignment="1">
      <alignment horizontal="center" vertical="center"/>
    </xf>
    <xf numFmtId="44" fontId="0" fillId="2" borderId="14" xfId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3" fillId="9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44" fontId="9" fillId="4" borderId="18" xfId="1" applyFont="1" applyFill="1" applyBorder="1"/>
    <xf numFmtId="44" fontId="9" fillId="0" borderId="16" xfId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44" fontId="9" fillId="0" borderId="18" xfId="1" applyFont="1" applyFill="1" applyBorder="1"/>
    <xf numFmtId="44" fontId="9" fillId="9" borderId="20" xfId="1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44" fontId="9" fillId="4" borderId="22" xfId="1" applyFont="1" applyFill="1" applyBorder="1"/>
    <xf numFmtId="0" fontId="23" fillId="4" borderId="23" xfId="0" applyFont="1" applyFill="1" applyBorder="1" applyAlignment="1">
      <alignment horizontal="center" vertical="center"/>
    </xf>
    <xf numFmtId="44" fontId="9" fillId="3" borderId="4" xfId="1" applyFont="1" applyFill="1" applyBorder="1" applyAlignment="1">
      <alignment vertical="center"/>
    </xf>
    <xf numFmtId="0" fontId="23" fillId="9" borderId="18" xfId="0" applyFont="1" applyFill="1" applyBorder="1" applyAlignment="1">
      <alignment horizontal="center" vertical="center"/>
    </xf>
    <xf numFmtId="44" fontId="9" fillId="0" borderId="4" xfId="1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/>
    </xf>
    <xf numFmtId="44" fontId="18" fillId="4" borderId="35" xfId="1" applyFont="1" applyFill="1" applyBorder="1" applyAlignment="1">
      <alignment horizontal="center" wrapText="1"/>
    </xf>
    <xf numFmtId="0" fontId="19" fillId="4" borderId="36" xfId="0" applyFont="1" applyFill="1" applyBorder="1" applyAlignment="1">
      <alignment horizontal="center" vertical="center"/>
    </xf>
    <xf numFmtId="44" fontId="8" fillId="4" borderId="26" xfId="1" applyFont="1" applyFill="1" applyBorder="1"/>
    <xf numFmtId="44" fontId="8" fillId="4" borderId="37" xfId="1" applyFont="1" applyFill="1" applyBorder="1"/>
    <xf numFmtId="44" fontId="8" fillId="6" borderId="26" xfId="1" applyFont="1" applyFill="1" applyBorder="1"/>
    <xf numFmtId="0" fontId="19" fillId="2" borderId="5" xfId="0" applyFont="1" applyFill="1" applyBorder="1" applyAlignment="1">
      <alignment horizontal="center" vertical="center"/>
    </xf>
    <xf numFmtId="0" fontId="0" fillId="0" borderId="38" xfId="0" applyBorder="1"/>
    <xf numFmtId="44" fontId="18" fillId="4" borderId="54" xfId="1" applyFont="1" applyFill="1" applyBorder="1" applyAlignment="1">
      <alignment horizontal="center" wrapText="1"/>
    </xf>
    <xf numFmtId="44" fontId="8" fillId="4" borderId="50" xfId="1" applyFont="1" applyFill="1" applyBorder="1" applyAlignment="1">
      <alignment vertical="center" wrapText="1"/>
    </xf>
    <xf numFmtId="44" fontId="21" fillId="4" borderId="51" xfId="1" applyFont="1" applyFill="1" applyBorder="1" applyAlignment="1">
      <alignment vertical="center" wrapText="1"/>
    </xf>
    <xf numFmtId="44" fontId="9" fillId="4" borderId="4" xfId="1" applyFont="1" applyFill="1" applyBorder="1"/>
    <xf numFmtId="44" fontId="9" fillId="0" borderId="4" xfId="1" applyFont="1" applyFill="1" applyBorder="1"/>
    <xf numFmtId="44" fontId="9" fillId="4" borderId="17" xfId="1" applyFont="1" applyFill="1" applyBorder="1"/>
    <xf numFmtId="44" fontId="9" fillId="0" borderId="17" xfId="1" applyFont="1" applyFill="1" applyBorder="1"/>
    <xf numFmtId="44" fontId="9" fillId="4" borderId="29" xfId="1" applyFont="1" applyFill="1" applyBorder="1"/>
    <xf numFmtId="0" fontId="0" fillId="0" borderId="31" xfId="0" applyBorder="1"/>
    <xf numFmtId="44" fontId="28" fillId="0" borderId="20" xfId="1" applyFont="1" applyFill="1" applyBorder="1" applyAlignment="1">
      <alignment horizontal="center" vertical="center" wrapText="1"/>
    </xf>
    <xf numFmtId="44" fontId="28" fillId="3" borderId="19" xfId="1" applyFont="1" applyFill="1" applyBorder="1" applyAlignment="1">
      <alignment horizontal="center" vertical="center" wrapText="1"/>
    </xf>
    <xf numFmtId="44" fontId="12" fillId="3" borderId="26" xfId="1" applyFont="1" applyFill="1" applyBorder="1" applyAlignment="1">
      <alignment horizontal="center" vertical="center"/>
    </xf>
    <xf numFmtId="0" fontId="3" fillId="0" borderId="31" xfId="0" applyFont="1" applyBorder="1"/>
    <xf numFmtId="0" fontId="8" fillId="2" borderId="11" xfId="0" applyFont="1" applyFill="1" applyBorder="1" applyAlignment="1">
      <alignment wrapText="1"/>
    </xf>
    <xf numFmtId="0" fontId="18" fillId="0" borderId="60" xfId="0" applyFont="1" applyBorder="1" applyAlignment="1">
      <alignment horizontal="center" vertical="center" textRotation="90"/>
    </xf>
    <xf numFmtId="0" fontId="8" fillId="0" borderId="5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44" fontId="9" fillId="3" borderId="39" xfId="1" applyFont="1" applyFill="1" applyBorder="1" applyAlignment="1">
      <alignment vertical="center"/>
    </xf>
    <xf numFmtId="44" fontId="9" fillId="3" borderId="44" xfId="1" applyFont="1" applyFill="1" applyBorder="1" applyAlignment="1">
      <alignment horizontal="center" vertical="center" wrapText="1"/>
    </xf>
    <xf numFmtId="44" fontId="9" fillId="0" borderId="18" xfId="1" applyFont="1" applyFill="1" applyBorder="1" applyAlignment="1">
      <alignment vertical="center"/>
    </xf>
    <xf numFmtId="44" fontId="9" fillId="0" borderId="17" xfId="1" applyFont="1" applyFill="1" applyBorder="1" applyAlignment="1">
      <alignment horizontal="center" vertical="center" wrapText="1"/>
    </xf>
    <xf numFmtId="44" fontId="9" fillId="3" borderId="18" xfId="1" applyFont="1" applyFill="1" applyBorder="1" applyAlignment="1">
      <alignment vertical="center"/>
    </xf>
    <xf numFmtId="44" fontId="9" fillId="3" borderId="17" xfId="1" applyFont="1" applyFill="1" applyBorder="1" applyAlignment="1">
      <alignment horizontal="center" vertical="center" wrapText="1"/>
    </xf>
    <xf numFmtId="44" fontId="29" fillId="0" borderId="17" xfId="1" applyFont="1" applyFill="1" applyBorder="1" applyAlignment="1">
      <alignment horizontal="center" vertical="center" wrapText="1"/>
    </xf>
    <xf numFmtId="44" fontId="29" fillId="3" borderId="17" xfId="1" applyFont="1" applyFill="1" applyBorder="1" applyAlignment="1">
      <alignment horizontal="center" vertical="center" wrapText="1"/>
    </xf>
    <xf numFmtId="44" fontId="9" fillId="3" borderId="17" xfId="1" applyFont="1" applyFill="1" applyBorder="1"/>
    <xf numFmtId="44" fontId="9" fillId="3" borderId="52" xfId="1" applyFont="1" applyFill="1" applyBorder="1" applyAlignment="1">
      <alignment vertical="center"/>
    </xf>
    <xf numFmtId="44" fontId="9" fillId="3" borderId="53" xfId="1" applyFont="1" applyFill="1" applyBorder="1"/>
    <xf numFmtId="44" fontId="9" fillId="3" borderId="16" xfId="1" applyFont="1" applyFill="1" applyBorder="1" applyAlignment="1">
      <alignment horizontal="center" vertical="center" wrapText="1"/>
    </xf>
    <xf numFmtId="44" fontId="9" fillId="0" borderId="16" xfId="1" applyFont="1" applyFill="1" applyBorder="1" applyAlignment="1">
      <alignment horizontal="center" vertical="center" wrapText="1"/>
    </xf>
    <xf numFmtId="44" fontId="9" fillId="3" borderId="66" xfId="1" applyFont="1" applyFill="1" applyBorder="1" applyAlignment="1">
      <alignment horizontal="center" vertical="center" wrapText="1"/>
    </xf>
    <xf numFmtId="44" fontId="0" fillId="2" borderId="13" xfId="1" applyFont="1" applyFill="1" applyBorder="1" applyAlignment="1">
      <alignment horizontal="center" vertical="center" wrapText="1"/>
    </xf>
    <xf numFmtId="44" fontId="13" fillId="10" borderId="38" xfId="0" applyNumberFormat="1" applyFont="1" applyFill="1" applyBorder="1"/>
    <xf numFmtId="44" fontId="13" fillId="10" borderId="9" xfId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22" xfId="1" applyNumberFormat="1" applyFont="1" applyFill="1" applyBorder="1" applyAlignment="1">
      <alignment horizontal="center" vertical="center"/>
    </xf>
    <xf numFmtId="0" fontId="0" fillId="2" borderId="14" xfId="1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31" fillId="3" borderId="39" xfId="1" applyNumberFormat="1" applyFont="1" applyFill="1" applyBorder="1" applyAlignment="1">
      <alignment horizontal="center" vertical="center" wrapText="1"/>
    </xf>
    <xf numFmtId="0" fontId="31" fillId="0" borderId="18" xfId="1" applyNumberFormat="1" applyFont="1" applyFill="1" applyBorder="1" applyAlignment="1">
      <alignment horizontal="center" vertical="center" wrapText="1"/>
    </xf>
    <xf numFmtId="0" fontId="31" fillId="3" borderId="18" xfId="1" applyNumberFormat="1" applyFont="1" applyFill="1" applyBorder="1" applyAlignment="1">
      <alignment horizontal="center" vertical="center" wrapText="1"/>
    </xf>
    <xf numFmtId="0" fontId="31" fillId="3" borderId="28" xfId="1" applyNumberFormat="1" applyFont="1" applyFill="1" applyBorder="1" applyAlignment="1">
      <alignment horizontal="center" vertical="center" wrapText="1"/>
    </xf>
    <xf numFmtId="0" fontId="6" fillId="2" borderId="69" xfId="1" applyNumberFormat="1" applyFont="1" applyFill="1" applyBorder="1" applyAlignment="1">
      <alignment horizontal="center" vertical="center" wrapText="1"/>
    </xf>
    <xf numFmtId="44" fontId="0" fillId="2" borderId="70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44" fontId="9" fillId="3" borderId="42" xfId="1" applyFont="1" applyFill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 textRotation="90" wrapText="1"/>
    </xf>
    <xf numFmtId="44" fontId="9" fillId="3" borderId="44" xfId="1" applyFont="1" applyFill="1" applyBorder="1" applyAlignment="1">
      <alignment vertical="center"/>
    </xf>
    <xf numFmtId="0" fontId="3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4" fontId="0" fillId="0" borderId="65" xfId="1" applyFont="1" applyFill="1" applyBorder="1" applyAlignment="1">
      <alignment horizontal="center" vertical="center"/>
    </xf>
    <xf numFmtId="44" fontId="9" fillId="9" borderId="42" xfId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3" fillId="4" borderId="42" xfId="0" applyFont="1" applyFill="1" applyBorder="1" applyAlignment="1">
      <alignment horizontal="center" vertical="center"/>
    </xf>
    <xf numFmtId="44" fontId="0" fillId="0" borderId="65" xfId="1" applyFont="1" applyFill="1" applyBorder="1" applyAlignment="1">
      <alignment horizontal="center" vertical="center" wrapText="1"/>
    </xf>
    <xf numFmtId="44" fontId="9" fillId="4" borderId="39" xfId="1" applyFont="1" applyFill="1" applyBorder="1"/>
    <xf numFmtId="44" fontId="9" fillId="4" borderId="44" xfId="1" applyFont="1" applyFill="1" applyBorder="1"/>
    <xf numFmtId="44" fontId="12" fillId="0" borderId="65" xfId="1" applyFont="1" applyFill="1" applyBorder="1" applyAlignment="1">
      <alignment horizontal="center" vertical="center" wrapText="1"/>
    </xf>
    <xf numFmtId="44" fontId="28" fillId="3" borderId="42" xfId="1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9" fillId="3" borderId="39" xfId="1" applyNumberFormat="1" applyFont="1" applyFill="1" applyBorder="1" applyAlignment="1">
      <alignment horizontal="center" vertical="center" wrapText="1"/>
    </xf>
    <xf numFmtId="44" fontId="32" fillId="3" borderId="44" xfId="1" applyFont="1" applyFill="1" applyBorder="1" applyAlignment="1">
      <alignment horizontal="center" vertical="center" wrapText="1"/>
    </xf>
    <xf numFmtId="44" fontId="32" fillId="0" borderId="17" xfId="1" applyFont="1" applyFill="1" applyBorder="1" applyAlignment="1">
      <alignment horizontal="center" vertical="center" wrapText="1"/>
    </xf>
    <xf numFmtId="44" fontId="32" fillId="3" borderId="17" xfId="1" applyFont="1" applyFill="1" applyBorder="1" applyAlignment="1">
      <alignment horizontal="center" vertical="center" wrapText="1"/>
    </xf>
    <xf numFmtId="44" fontId="32" fillId="3" borderId="21" xfId="1" applyFont="1" applyFill="1" applyBorder="1" applyAlignment="1">
      <alignment horizontal="center" vertical="center" wrapText="1"/>
    </xf>
    <xf numFmtId="44" fontId="32" fillId="0" borderId="4" xfId="1" applyFont="1" applyFill="1" applyBorder="1" applyAlignment="1">
      <alignment vertical="center"/>
    </xf>
    <xf numFmtId="44" fontId="32" fillId="3" borderId="17" xfId="1" applyFont="1" applyFill="1" applyBorder="1" applyAlignment="1">
      <alignment vertical="center"/>
    </xf>
    <xf numFmtId="44" fontId="32" fillId="0" borderId="17" xfId="1" applyFont="1" applyFill="1" applyBorder="1" applyAlignment="1">
      <alignment vertical="center"/>
    </xf>
    <xf numFmtId="44" fontId="32" fillId="3" borderId="4" xfId="1" applyFont="1" applyFill="1" applyBorder="1" applyAlignment="1">
      <alignment vertical="center"/>
    </xf>
    <xf numFmtId="44" fontId="32" fillId="3" borderId="29" xfId="1" applyFont="1" applyFill="1" applyBorder="1" applyAlignment="1">
      <alignment vertical="center"/>
    </xf>
    <xf numFmtId="44" fontId="32" fillId="0" borderId="16" xfId="1" applyFont="1" applyFill="1" applyBorder="1" applyAlignment="1">
      <alignment horizontal="center" vertical="center"/>
    </xf>
    <xf numFmtId="44" fontId="32" fillId="9" borderId="20" xfId="1" applyFont="1" applyFill="1" applyBorder="1" applyAlignment="1">
      <alignment horizontal="center" vertical="center"/>
    </xf>
    <xf numFmtId="44" fontId="32" fillId="9" borderId="16" xfId="1" applyFont="1" applyFill="1" applyBorder="1" applyAlignment="1">
      <alignment horizontal="center" vertical="center"/>
    </xf>
    <xf numFmtId="44" fontId="32" fillId="0" borderId="20" xfId="1" applyFont="1" applyFill="1" applyBorder="1" applyAlignment="1">
      <alignment horizontal="center" vertical="center"/>
    </xf>
    <xf numFmtId="44" fontId="32" fillId="9" borderId="23" xfId="1" applyFont="1" applyFill="1" applyBorder="1" applyAlignment="1">
      <alignment horizontal="center" vertical="center"/>
    </xf>
    <xf numFmtId="44" fontId="33" fillId="0" borderId="20" xfId="1" applyFont="1" applyFill="1" applyBorder="1" applyAlignment="1">
      <alignment horizontal="center" vertical="center" wrapText="1"/>
    </xf>
    <xf numFmtId="44" fontId="33" fillId="3" borderId="20" xfId="1" applyFont="1" applyFill="1" applyBorder="1" applyAlignment="1">
      <alignment horizontal="center" vertical="center" wrapText="1"/>
    </xf>
    <xf numFmtId="44" fontId="33" fillId="0" borderId="19" xfId="1" applyFont="1" applyFill="1" applyBorder="1" applyAlignment="1">
      <alignment horizontal="center" vertical="center" wrapText="1"/>
    </xf>
    <xf numFmtId="44" fontId="33" fillId="3" borderId="19" xfId="1" applyFont="1" applyFill="1" applyBorder="1" applyAlignment="1">
      <alignment horizontal="center" vertical="center" wrapText="1"/>
    </xf>
    <xf numFmtId="44" fontId="33" fillId="3" borderId="55" xfId="1" applyFont="1" applyFill="1" applyBorder="1" applyAlignment="1">
      <alignment horizontal="center" vertical="center" wrapText="1"/>
    </xf>
    <xf numFmtId="44" fontId="33" fillId="3" borderId="16" xfId="1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vertical="center"/>
    </xf>
    <xf numFmtId="0" fontId="34" fillId="3" borderId="22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vertical="center"/>
    </xf>
    <xf numFmtId="0" fontId="35" fillId="0" borderId="4" xfId="0" applyFont="1" applyBorder="1" applyAlignment="1">
      <alignment vertical="center"/>
    </xf>
    <xf numFmtId="44" fontId="28" fillId="9" borderId="30" xfId="1" applyFont="1" applyFill="1" applyBorder="1" applyAlignment="1">
      <alignment horizontal="center" vertical="center"/>
    </xf>
    <xf numFmtId="44" fontId="28" fillId="9" borderId="26" xfId="1" applyFont="1" applyFill="1" applyBorder="1" applyAlignment="1">
      <alignment horizontal="center" vertical="center"/>
    </xf>
    <xf numFmtId="44" fontId="28" fillId="9" borderId="27" xfId="1" applyFont="1" applyFill="1" applyBorder="1" applyAlignment="1">
      <alignment horizontal="center" vertical="center"/>
    </xf>
    <xf numFmtId="44" fontId="28" fillId="9" borderId="31" xfId="1" applyFont="1" applyFill="1" applyBorder="1" applyAlignment="1">
      <alignment horizontal="center" vertical="center"/>
    </xf>
    <xf numFmtId="44" fontId="28" fillId="9" borderId="0" xfId="1" applyFont="1" applyFill="1" applyBorder="1" applyAlignment="1">
      <alignment horizontal="center" vertical="center"/>
    </xf>
    <xf numFmtId="44" fontId="28" fillId="9" borderId="54" xfId="1" applyFont="1" applyFill="1" applyBorder="1" applyAlignment="1">
      <alignment horizontal="center" vertical="center"/>
    </xf>
    <xf numFmtId="44" fontId="28" fillId="9" borderId="50" xfId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47" xfId="1" applyFont="1" applyFill="1" applyBorder="1" applyAlignment="1">
      <alignment horizontal="right"/>
    </xf>
    <xf numFmtId="44" fontId="16" fillId="10" borderId="38" xfId="1" applyFont="1" applyFill="1" applyBorder="1" applyAlignment="1">
      <alignment horizontal="right"/>
    </xf>
    <xf numFmtId="0" fontId="8" fillId="6" borderId="25" xfId="0" applyFont="1" applyFill="1" applyBorder="1" applyAlignment="1">
      <alignment horizontal="right"/>
    </xf>
    <xf numFmtId="0" fontId="8" fillId="6" borderId="26" xfId="0" applyFont="1" applyFill="1" applyBorder="1" applyAlignment="1">
      <alignment horizontal="right"/>
    </xf>
    <xf numFmtId="0" fontId="8" fillId="6" borderId="45" xfId="0" applyFont="1" applyFill="1" applyBorder="1" applyAlignment="1">
      <alignment horizontal="right"/>
    </xf>
    <xf numFmtId="0" fontId="14" fillId="5" borderId="61" xfId="0" applyFont="1" applyFill="1" applyBorder="1" applyAlignment="1">
      <alignment horizontal="center" vertical="center"/>
    </xf>
    <xf numFmtId="0" fontId="14" fillId="5" borderId="62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horizontal="center" vertical="center" wrapText="1"/>
    </xf>
    <xf numFmtId="0" fontId="8" fillId="9" borderId="53" xfId="0" applyFont="1" applyFill="1" applyBorder="1" applyAlignment="1">
      <alignment horizontal="center" vertical="center" wrapText="1"/>
    </xf>
    <xf numFmtId="44" fontId="8" fillId="7" borderId="32" xfId="1" applyFont="1" applyFill="1" applyBorder="1" applyAlignment="1">
      <alignment horizontal="center"/>
    </xf>
    <xf numFmtId="44" fontId="8" fillId="7" borderId="41" xfId="1" applyFont="1" applyFill="1" applyBorder="1" applyAlignment="1">
      <alignment horizontal="center"/>
    </xf>
    <xf numFmtId="44" fontId="8" fillId="8" borderId="27" xfId="1" applyFont="1" applyFill="1" applyBorder="1" applyAlignment="1">
      <alignment horizontal="center"/>
    </xf>
    <xf numFmtId="44" fontId="8" fillId="8" borderId="43" xfId="1" applyFont="1" applyFill="1" applyBorder="1" applyAlignment="1">
      <alignment horizontal="center"/>
    </xf>
    <xf numFmtId="44" fontId="8" fillId="9" borderId="33" xfId="1" applyFont="1" applyFill="1" applyBorder="1" applyAlignment="1">
      <alignment horizontal="center"/>
    </xf>
    <xf numFmtId="44" fontId="8" fillId="9" borderId="34" xfId="1" applyFont="1" applyFill="1" applyBorder="1" applyAlignment="1">
      <alignment horizontal="center"/>
    </xf>
    <xf numFmtId="44" fontId="8" fillId="4" borderId="38" xfId="1" applyFont="1" applyFill="1" applyBorder="1" applyAlignment="1">
      <alignment horizontal="center" vertical="center" wrapText="1"/>
    </xf>
    <xf numFmtId="0" fontId="20" fillId="10" borderId="49" xfId="0" applyFont="1" applyFill="1" applyBorder="1" applyAlignment="1">
      <alignment horizontal="right" vertical="center"/>
    </xf>
    <xf numFmtId="0" fontId="20" fillId="10" borderId="50" xfId="0" applyFont="1" applyFill="1" applyBorder="1" applyAlignment="1">
      <alignment horizontal="right" vertical="center"/>
    </xf>
    <xf numFmtId="0" fontId="20" fillId="10" borderId="51" xfId="0" applyFont="1" applyFill="1" applyBorder="1" applyAlignment="1">
      <alignment horizontal="right" vertical="center"/>
    </xf>
    <xf numFmtId="0" fontId="8" fillId="8" borderId="67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8" fillId="8" borderId="68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0" fillId="3" borderId="0" xfId="0" applyFont="1" applyFill="1"/>
    <xf numFmtId="0" fontId="30" fillId="11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W41"/>
  <sheetViews>
    <sheetView tabSelected="1" zoomScale="53" zoomScaleNormal="64" workbookViewId="0">
      <pane ySplit="4" topLeftCell="A5" activePane="bottomLeft" state="frozen"/>
      <selection pane="bottomLeft" activeCell="Q9" sqref="Q9"/>
    </sheetView>
  </sheetViews>
  <sheetFormatPr defaultRowHeight="21"/>
  <cols>
    <col min="1" max="1" width="8.5546875" style="1" customWidth="1"/>
    <col min="2" max="2" width="20.44140625" style="1" customWidth="1"/>
    <col min="3" max="3" width="20.77734375" style="27" customWidth="1"/>
    <col min="4" max="4" width="12.21875" style="27" customWidth="1"/>
    <col min="5" max="5" width="10" customWidth="1"/>
    <col min="6" max="6" width="13.21875" customWidth="1"/>
    <col min="7" max="7" width="4.77734375" style="2" customWidth="1"/>
    <col min="8" max="8" width="9.88671875" customWidth="1"/>
    <col min="9" max="9" width="4.6640625" style="1" customWidth="1"/>
    <col min="10" max="10" width="10.21875" style="27" customWidth="1"/>
    <col min="11" max="14" width="6.77734375" style="32" customWidth="1"/>
    <col min="15" max="15" width="10.6640625" style="1" customWidth="1"/>
    <col min="16" max="16" width="9" bestFit="1" customWidth="1"/>
    <col min="17" max="17" width="11.44140625" style="3" customWidth="1"/>
    <col min="18" max="18" width="8.77734375" style="3" customWidth="1"/>
    <col min="19" max="19" width="15.5546875" style="1" customWidth="1"/>
    <col min="20" max="20" width="2.44140625" customWidth="1"/>
    <col min="21" max="21" width="5.21875" customWidth="1"/>
    <col min="22" max="22" width="12.21875" customWidth="1"/>
    <col min="23" max="23" width="37.5546875" customWidth="1"/>
  </cols>
  <sheetData>
    <row r="1" spans="1:23" ht="47.4" customHeight="1" thickBot="1">
      <c r="A1" s="173" t="s">
        <v>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23" ht="32.4" customHeight="1" thickTop="1" thickBot="1">
      <c r="A2" s="80" t="s">
        <v>0</v>
      </c>
      <c r="B2" s="183"/>
      <c r="C2" s="184"/>
      <c r="D2" s="174" t="s">
        <v>6</v>
      </c>
      <c r="E2" s="174"/>
      <c r="F2" s="78"/>
      <c r="G2" s="180" t="s">
        <v>19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2"/>
      <c r="S2" s="185" t="s">
        <v>30</v>
      </c>
      <c r="V2" s="170" t="s">
        <v>11</v>
      </c>
      <c r="W2" s="170"/>
    </row>
    <row r="3" spans="1:23" s="6" customFormat="1" ht="56.4" customHeight="1" thickTop="1" thickBot="1">
      <c r="A3" s="79" t="s">
        <v>1</v>
      </c>
      <c r="B3" s="16" t="s">
        <v>2</v>
      </c>
      <c r="C3" s="118" t="s">
        <v>3</v>
      </c>
      <c r="D3" s="7" t="s">
        <v>5</v>
      </c>
      <c r="E3" s="13" t="s">
        <v>4</v>
      </c>
      <c r="F3" s="15" t="s">
        <v>7</v>
      </c>
      <c r="G3" s="14" t="s">
        <v>21</v>
      </c>
      <c r="H3" s="12" t="s">
        <v>8</v>
      </c>
      <c r="I3" s="120" t="s">
        <v>22</v>
      </c>
      <c r="J3" s="11" t="s">
        <v>9</v>
      </c>
      <c r="K3" s="209" t="s">
        <v>31</v>
      </c>
      <c r="L3" s="210"/>
      <c r="M3" s="210"/>
      <c r="N3" s="211"/>
      <c r="O3" s="7" t="s">
        <v>10</v>
      </c>
      <c r="P3" s="9" t="s">
        <v>12</v>
      </c>
      <c r="Q3" s="8" t="s">
        <v>11</v>
      </c>
      <c r="R3" s="8" t="s">
        <v>20</v>
      </c>
      <c r="S3" s="186"/>
      <c r="V3" s="19" t="s">
        <v>12</v>
      </c>
      <c r="W3" s="19" t="s">
        <v>23</v>
      </c>
    </row>
    <row r="4" spans="1:23" ht="1.8" customHeight="1" thickTop="1" thickBot="1">
      <c r="A4" s="81"/>
      <c r="B4" s="110"/>
      <c r="C4" s="117"/>
      <c r="D4" s="86"/>
      <c r="G4" s="2">
        <v>4</v>
      </c>
      <c r="H4" s="110"/>
      <c r="I4" s="133"/>
      <c r="J4" s="110"/>
      <c r="K4" s="122"/>
      <c r="L4" s="122"/>
      <c r="M4" s="122"/>
      <c r="N4" s="123"/>
      <c r="O4" s="124"/>
      <c r="P4" s="126"/>
      <c r="Q4" s="128"/>
      <c r="R4" s="128"/>
      <c r="S4" s="131"/>
      <c r="V4" s="6"/>
      <c r="W4" s="6"/>
    </row>
    <row r="5" spans="1:23" ht="30" customHeight="1" thickTop="1">
      <c r="A5" s="82">
        <v>1</v>
      </c>
      <c r="B5" s="156" t="s">
        <v>32</v>
      </c>
      <c r="C5" s="157" t="s">
        <v>33</v>
      </c>
      <c r="D5" s="87">
        <v>10</v>
      </c>
      <c r="E5" s="88">
        <v>10</v>
      </c>
      <c r="F5" s="119">
        <f>D5+E5</f>
        <v>20</v>
      </c>
      <c r="G5" s="111">
        <v>2</v>
      </c>
      <c r="H5" s="135">
        <f>G5*3</f>
        <v>6</v>
      </c>
      <c r="I5" s="134">
        <v>6</v>
      </c>
      <c r="J5" s="121">
        <f>I5*2</f>
        <v>12</v>
      </c>
      <c r="K5" s="52">
        <v>3</v>
      </c>
      <c r="L5" s="17"/>
      <c r="M5" s="17"/>
      <c r="N5" s="36"/>
      <c r="O5" s="125">
        <v>5</v>
      </c>
      <c r="P5" s="127"/>
      <c r="Q5" s="129"/>
      <c r="R5" s="130"/>
      <c r="S5" s="132">
        <f>H5+J5+O5+Q5+R5</f>
        <v>23</v>
      </c>
      <c r="U5" s="31">
        <v>1</v>
      </c>
      <c r="V5" s="214">
        <v>1</v>
      </c>
      <c r="W5" s="214" t="s">
        <v>67</v>
      </c>
    </row>
    <row r="6" spans="1:23" ht="30" customHeight="1">
      <c r="A6" s="83">
        <v>2</v>
      </c>
      <c r="B6" s="158" t="s">
        <v>34</v>
      </c>
      <c r="C6" s="155" t="s">
        <v>54</v>
      </c>
      <c r="D6" s="89">
        <v>10</v>
      </c>
      <c r="E6" s="90">
        <v>10</v>
      </c>
      <c r="F6" s="99">
        <f t="shared" ref="F6:F31" si="0">D6+E6</f>
        <v>20</v>
      </c>
      <c r="G6" s="112">
        <v>4</v>
      </c>
      <c r="H6" s="136">
        <f t="shared" ref="H6:H31" si="1">G6*3</f>
        <v>12</v>
      </c>
      <c r="I6" s="105">
        <v>5</v>
      </c>
      <c r="J6" s="53">
        <f t="shared" ref="J6:J31" si="2">I6*2</f>
        <v>10</v>
      </c>
      <c r="K6" s="43">
        <v>5</v>
      </c>
      <c r="L6" s="10"/>
      <c r="M6" s="10"/>
      <c r="N6" s="37"/>
      <c r="O6" s="42">
        <v>5</v>
      </c>
      <c r="P6" s="44" t="s">
        <v>74</v>
      </c>
      <c r="Q6" s="45">
        <v>31</v>
      </c>
      <c r="R6" s="69"/>
      <c r="S6" s="74">
        <f t="shared" ref="S6:S31" si="3">H6+J6+O6+Q6+R6</f>
        <v>58</v>
      </c>
      <c r="U6" s="31">
        <v>2</v>
      </c>
      <c r="V6" s="214">
        <v>2</v>
      </c>
      <c r="W6" s="214" t="s">
        <v>67</v>
      </c>
    </row>
    <row r="7" spans="1:23" ht="30" customHeight="1">
      <c r="A7" s="84">
        <v>3</v>
      </c>
      <c r="B7" s="156" t="s">
        <v>35</v>
      </c>
      <c r="C7" s="162" t="s">
        <v>36</v>
      </c>
      <c r="D7" s="91">
        <v>10</v>
      </c>
      <c r="E7" s="92">
        <v>10</v>
      </c>
      <c r="F7" s="98">
        <f t="shared" si="0"/>
        <v>20</v>
      </c>
      <c r="G7" s="113">
        <v>1</v>
      </c>
      <c r="H7" s="137">
        <f t="shared" si="1"/>
        <v>3</v>
      </c>
      <c r="I7" s="104">
        <v>7</v>
      </c>
      <c r="J7" s="51">
        <f t="shared" si="2"/>
        <v>14</v>
      </c>
      <c r="K7" s="52"/>
      <c r="L7" s="17"/>
      <c r="M7" s="17"/>
      <c r="N7" s="38"/>
      <c r="O7" s="46"/>
      <c r="P7" s="40"/>
      <c r="Q7" s="41"/>
      <c r="R7" s="68"/>
      <c r="S7" s="75">
        <f t="shared" si="3"/>
        <v>17</v>
      </c>
      <c r="T7" s="73"/>
      <c r="U7" s="31">
        <v>3</v>
      </c>
      <c r="V7" s="31">
        <v>3</v>
      </c>
      <c r="W7" s="31" t="s">
        <v>64</v>
      </c>
    </row>
    <row r="8" spans="1:23" ht="30" customHeight="1">
      <c r="A8" s="83">
        <v>4</v>
      </c>
      <c r="B8" s="158" t="s">
        <v>37</v>
      </c>
      <c r="C8" s="155" t="s">
        <v>61</v>
      </c>
      <c r="D8" s="89">
        <v>10</v>
      </c>
      <c r="E8" s="90">
        <v>10</v>
      </c>
      <c r="F8" s="99">
        <f t="shared" si="0"/>
        <v>20</v>
      </c>
      <c r="G8" s="112"/>
      <c r="H8" s="136">
        <f t="shared" si="1"/>
        <v>0</v>
      </c>
      <c r="I8" s="105">
        <v>3</v>
      </c>
      <c r="J8" s="139">
        <f t="shared" si="2"/>
        <v>6</v>
      </c>
      <c r="K8" s="43"/>
      <c r="L8" s="10"/>
      <c r="M8" s="10"/>
      <c r="N8" s="39"/>
      <c r="O8" s="147"/>
      <c r="P8" s="44"/>
      <c r="Q8" s="45"/>
      <c r="R8" s="69"/>
      <c r="S8" s="151">
        <f t="shared" si="3"/>
        <v>6</v>
      </c>
      <c r="T8" s="73"/>
      <c r="U8" s="31">
        <v>4</v>
      </c>
      <c r="V8" s="31">
        <v>3</v>
      </c>
      <c r="W8" s="31" t="s">
        <v>65</v>
      </c>
    </row>
    <row r="9" spans="1:23" ht="30" customHeight="1">
      <c r="A9" s="84">
        <v>5</v>
      </c>
      <c r="B9" s="156" t="s">
        <v>40</v>
      </c>
      <c r="C9" s="157" t="s">
        <v>41</v>
      </c>
      <c r="D9" s="91">
        <v>10</v>
      </c>
      <c r="E9" s="92">
        <v>10</v>
      </c>
      <c r="F9" s="98">
        <f t="shared" si="0"/>
        <v>20</v>
      </c>
      <c r="G9" s="113"/>
      <c r="H9" s="137">
        <f t="shared" si="1"/>
        <v>0</v>
      </c>
      <c r="I9" s="104">
        <v>8</v>
      </c>
      <c r="J9" s="140">
        <f t="shared" si="2"/>
        <v>16</v>
      </c>
      <c r="K9" s="54"/>
      <c r="L9" s="17"/>
      <c r="M9" s="17"/>
      <c r="N9" s="38"/>
      <c r="O9" s="145"/>
      <c r="P9" s="40"/>
      <c r="Q9" s="41"/>
      <c r="R9" s="68"/>
      <c r="S9" s="150">
        <f t="shared" si="3"/>
        <v>16</v>
      </c>
      <c r="U9" s="31">
        <v>5</v>
      </c>
      <c r="V9" s="31">
        <v>3</v>
      </c>
      <c r="W9" s="31" t="s">
        <v>69</v>
      </c>
    </row>
    <row r="10" spans="1:23" ht="30" customHeight="1">
      <c r="A10" s="83">
        <v>6</v>
      </c>
      <c r="B10" s="158" t="s">
        <v>42</v>
      </c>
      <c r="C10" s="155" t="s">
        <v>43</v>
      </c>
      <c r="D10" s="89">
        <v>10</v>
      </c>
      <c r="E10" s="93">
        <v>10</v>
      </c>
      <c r="F10" s="99">
        <f t="shared" si="0"/>
        <v>20</v>
      </c>
      <c r="G10" s="112">
        <v>2</v>
      </c>
      <c r="H10" s="136">
        <f>G10*3*0.5</f>
        <v>3</v>
      </c>
      <c r="I10" s="105">
        <v>5</v>
      </c>
      <c r="J10" s="141">
        <f t="shared" si="2"/>
        <v>10</v>
      </c>
      <c r="K10" s="55"/>
      <c r="L10" s="10"/>
      <c r="M10" s="10"/>
      <c r="N10" s="37"/>
      <c r="O10" s="144"/>
      <c r="P10" s="44"/>
      <c r="Q10" s="45"/>
      <c r="R10" s="69"/>
      <c r="S10" s="149">
        <f t="shared" si="3"/>
        <v>13</v>
      </c>
      <c r="U10" s="31">
        <v>6</v>
      </c>
      <c r="V10" s="31">
        <v>5</v>
      </c>
      <c r="W10" s="31" t="s">
        <v>65</v>
      </c>
    </row>
    <row r="11" spans="1:23" ht="30" customHeight="1">
      <c r="A11" s="84">
        <v>7</v>
      </c>
      <c r="B11" s="156" t="s">
        <v>44</v>
      </c>
      <c r="C11" s="157" t="s">
        <v>45</v>
      </c>
      <c r="D11" s="91">
        <v>10</v>
      </c>
      <c r="E11" s="92">
        <v>10</v>
      </c>
      <c r="F11" s="98">
        <f t="shared" si="0"/>
        <v>20</v>
      </c>
      <c r="G11" s="113"/>
      <c r="H11" s="137">
        <f t="shared" si="1"/>
        <v>0</v>
      </c>
      <c r="I11" s="104">
        <v>4</v>
      </c>
      <c r="J11" s="140">
        <f t="shared" si="2"/>
        <v>8</v>
      </c>
      <c r="K11" s="54"/>
      <c r="L11" s="17"/>
      <c r="M11" s="17"/>
      <c r="N11" s="36"/>
      <c r="O11" s="146"/>
      <c r="P11" s="40"/>
      <c r="Q11" s="41"/>
      <c r="R11" s="70"/>
      <c r="S11" s="154">
        <f t="shared" si="3"/>
        <v>8</v>
      </c>
      <c r="T11" s="73"/>
      <c r="U11" s="31">
        <v>7</v>
      </c>
      <c r="V11" s="31">
        <v>5</v>
      </c>
      <c r="W11" s="31" t="s">
        <v>66</v>
      </c>
    </row>
    <row r="12" spans="1:23" ht="30" customHeight="1">
      <c r="A12" s="83">
        <v>8</v>
      </c>
      <c r="B12" s="158" t="s">
        <v>46</v>
      </c>
      <c r="C12" s="155"/>
      <c r="D12" s="89">
        <v>10</v>
      </c>
      <c r="E12" s="90">
        <v>10</v>
      </c>
      <c r="F12" s="99">
        <f t="shared" si="0"/>
        <v>20</v>
      </c>
      <c r="G12" s="112"/>
      <c r="H12" s="136">
        <f t="shared" si="1"/>
        <v>0</v>
      </c>
      <c r="I12" s="105">
        <v>3</v>
      </c>
      <c r="J12" s="139">
        <f t="shared" si="2"/>
        <v>6</v>
      </c>
      <c r="K12" s="43"/>
      <c r="L12" s="10"/>
      <c r="M12" s="10"/>
      <c r="N12" s="37"/>
      <c r="O12" s="144"/>
      <c r="P12" s="44"/>
      <c r="Q12" s="45"/>
      <c r="R12" s="69"/>
      <c r="S12" s="151">
        <f>H12+J12+O12+Q12+R12</f>
        <v>6</v>
      </c>
      <c r="T12" s="73"/>
      <c r="U12" s="31">
        <v>8</v>
      </c>
      <c r="V12" s="31">
        <v>5</v>
      </c>
      <c r="W12" s="31" t="s">
        <v>68</v>
      </c>
    </row>
    <row r="13" spans="1:23" ht="30" customHeight="1">
      <c r="A13" s="84">
        <v>9</v>
      </c>
      <c r="B13" s="156" t="s">
        <v>47</v>
      </c>
      <c r="C13" s="157"/>
      <c r="D13" s="91">
        <v>10</v>
      </c>
      <c r="E13" s="92">
        <v>10</v>
      </c>
      <c r="F13" s="98">
        <f t="shared" si="0"/>
        <v>20</v>
      </c>
      <c r="G13" s="113"/>
      <c r="H13" s="137">
        <f t="shared" si="1"/>
        <v>0</v>
      </c>
      <c r="I13" s="104">
        <v>7</v>
      </c>
      <c r="J13" s="142">
        <f t="shared" si="2"/>
        <v>14</v>
      </c>
      <c r="K13" s="52"/>
      <c r="L13" s="17"/>
      <c r="M13" s="17"/>
      <c r="N13" s="36"/>
      <c r="O13" s="146"/>
      <c r="P13" s="40"/>
      <c r="Q13" s="41"/>
      <c r="R13" s="70"/>
      <c r="S13" s="154">
        <f t="shared" si="3"/>
        <v>14</v>
      </c>
      <c r="T13" s="73"/>
      <c r="U13" s="31">
        <v>9</v>
      </c>
      <c r="V13" s="31">
        <v>5</v>
      </c>
      <c r="W13" s="31" t="s">
        <v>69</v>
      </c>
    </row>
    <row r="14" spans="1:23" ht="30" customHeight="1">
      <c r="A14" s="83" t="s">
        <v>39</v>
      </c>
      <c r="B14" s="158" t="s">
        <v>48</v>
      </c>
      <c r="C14" s="155" t="s">
        <v>49</v>
      </c>
      <c r="D14" s="89">
        <v>10</v>
      </c>
      <c r="E14" s="90">
        <v>10</v>
      </c>
      <c r="F14" s="99">
        <f t="shared" si="0"/>
        <v>20</v>
      </c>
      <c r="G14" s="112">
        <v>1</v>
      </c>
      <c r="H14" s="136">
        <f t="shared" si="1"/>
        <v>3</v>
      </c>
      <c r="I14" s="106">
        <v>5</v>
      </c>
      <c r="J14" s="139">
        <f t="shared" si="2"/>
        <v>10</v>
      </c>
      <c r="K14" s="43">
        <v>4</v>
      </c>
      <c r="L14" s="10"/>
      <c r="M14" s="10"/>
      <c r="N14" s="37"/>
      <c r="O14" s="144">
        <v>5</v>
      </c>
      <c r="P14" s="44"/>
      <c r="Q14" s="45"/>
      <c r="R14" s="69"/>
      <c r="S14" s="149">
        <f t="shared" si="3"/>
        <v>18</v>
      </c>
      <c r="U14" s="31">
        <v>10</v>
      </c>
      <c r="V14" s="31">
        <v>5</v>
      </c>
      <c r="W14" s="31" t="s">
        <v>70</v>
      </c>
    </row>
    <row r="15" spans="1:23" ht="30" customHeight="1">
      <c r="A15" s="84">
        <v>11</v>
      </c>
      <c r="B15" s="156" t="s">
        <v>50</v>
      </c>
      <c r="C15" s="157" t="s">
        <v>51</v>
      </c>
      <c r="D15" s="91">
        <v>10</v>
      </c>
      <c r="E15" s="92">
        <v>10</v>
      </c>
      <c r="F15" s="98">
        <f t="shared" si="0"/>
        <v>20</v>
      </c>
      <c r="G15" s="113"/>
      <c r="H15" s="137">
        <f t="shared" si="1"/>
        <v>0</v>
      </c>
      <c r="I15" s="107">
        <v>4</v>
      </c>
      <c r="J15" s="140">
        <f t="shared" si="2"/>
        <v>8</v>
      </c>
      <c r="K15" s="54"/>
      <c r="L15" s="17"/>
      <c r="M15" s="17"/>
      <c r="N15" s="38"/>
      <c r="O15" s="145"/>
      <c r="P15" s="40"/>
      <c r="Q15" s="41"/>
      <c r="R15" s="68"/>
      <c r="S15" s="150">
        <f t="shared" si="3"/>
        <v>8</v>
      </c>
      <c r="U15" s="31">
        <v>11</v>
      </c>
      <c r="V15" s="31">
        <v>5</v>
      </c>
      <c r="W15" s="31" t="s">
        <v>71</v>
      </c>
    </row>
    <row r="16" spans="1:23" ht="30" customHeight="1">
      <c r="A16" s="83">
        <v>12</v>
      </c>
      <c r="B16" s="158" t="s">
        <v>52</v>
      </c>
      <c r="C16" s="155" t="s">
        <v>53</v>
      </c>
      <c r="D16" s="89">
        <v>10</v>
      </c>
      <c r="E16" s="90">
        <v>10</v>
      </c>
      <c r="F16" s="99">
        <f t="shared" si="0"/>
        <v>20</v>
      </c>
      <c r="G16" s="112"/>
      <c r="H16" s="136">
        <f t="shared" si="1"/>
        <v>0</v>
      </c>
      <c r="I16" s="106">
        <v>5</v>
      </c>
      <c r="J16" s="141">
        <f t="shared" si="2"/>
        <v>10</v>
      </c>
      <c r="K16" s="55"/>
      <c r="L16" s="10"/>
      <c r="M16" s="10"/>
      <c r="N16" s="37"/>
      <c r="O16" s="144"/>
      <c r="P16" s="44"/>
      <c r="Q16" s="45"/>
      <c r="R16" s="69"/>
      <c r="S16" s="151">
        <f t="shared" si="3"/>
        <v>10</v>
      </c>
      <c r="T16" s="73"/>
      <c r="U16" s="31">
        <v>12</v>
      </c>
      <c r="V16" s="31">
        <v>5</v>
      </c>
      <c r="W16" s="31" t="s">
        <v>72</v>
      </c>
    </row>
    <row r="17" spans="1:23" ht="30" customHeight="1">
      <c r="A17" s="84">
        <v>13</v>
      </c>
      <c r="B17" s="156" t="s">
        <v>55</v>
      </c>
      <c r="C17" s="157" t="s">
        <v>56</v>
      </c>
      <c r="D17" s="91">
        <v>10</v>
      </c>
      <c r="E17" s="92">
        <v>10</v>
      </c>
      <c r="F17" s="98">
        <f t="shared" si="0"/>
        <v>20</v>
      </c>
      <c r="G17" s="113">
        <v>3</v>
      </c>
      <c r="H17" s="137">
        <f t="shared" si="1"/>
        <v>9</v>
      </c>
      <c r="I17" s="107">
        <v>6</v>
      </c>
      <c r="J17" s="142">
        <f t="shared" si="2"/>
        <v>12</v>
      </c>
      <c r="K17" s="52">
        <v>7</v>
      </c>
      <c r="L17" s="17">
        <v>1</v>
      </c>
      <c r="M17" s="17">
        <v>8</v>
      </c>
      <c r="N17" s="36"/>
      <c r="O17" s="146">
        <v>15</v>
      </c>
      <c r="P17" s="40" t="s">
        <v>73</v>
      </c>
      <c r="Q17" s="41">
        <v>31</v>
      </c>
      <c r="R17" s="68"/>
      <c r="S17" s="150">
        <f t="shared" si="3"/>
        <v>67</v>
      </c>
      <c r="U17" s="31">
        <v>13</v>
      </c>
      <c r="V17" s="31">
        <v>6</v>
      </c>
      <c r="W17" s="31" t="s">
        <v>64</v>
      </c>
    </row>
    <row r="18" spans="1:23" ht="30" customHeight="1">
      <c r="A18" s="83">
        <v>14</v>
      </c>
      <c r="B18" s="158" t="s">
        <v>57</v>
      </c>
      <c r="C18" s="155" t="s">
        <v>58</v>
      </c>
      <c r="D18" s="89">
        <v>10</v>
      </c>
      <c r="E18" s="90">
        <v>10</v>
      </c>
      <c r="F18" s="99">
        <f t="shared" si="0"/>
        <v>20</v>
      </c>
      <c r="G18" s="112">
        <v>1</v>
      </c>
      <c r="H18" s="136">
        <f t="shared" si="1"/>
        <v>3</v>
      </c>
      <c r="I18" s="106">
        <v>5</v>
      </c>
      <c r="J18" s="139">
        <f t="shared" si="2"/>
        <v>10</v>
      </c>
      <c r="K18" s="56">
        <v>18</v>
      </c>
      <c r="L18" s="35"/>
      <c r="M18" s="35"/>
      <c r="N18" s="47"/>
      <c r="O18" s="144">
        <v>5</v>
      </c>
      <c r="P18" s="44"/>
      <c r="Q18" s="45"/>
      <c r="R18" s="69"/>
      <c r="S18" s="149">
        <f t="shared" si="3"/>
        <v>18</v>
      </c>
      <c r="U18" s="31">
        <v>14</v>
      </c>
      <c r="V18" s="31">
        <v>6</v>
      </c>
      <c r="W18" s="31" t="s">
        <v>71</v>
      </c>
    </row>
    <row r="19" spans="1:23" ht="30" customHeight="1">
      <c r="A19" s="84">
        <v>15</v>
      </c>
      <c r="B19" s="156" t="s">
        <v>59</v>
      </c>
      <c r="C19" s="157" t="s">
        <v>60</v>
      </c>
      <c r="D19" s="91">
        <v>10</v>
      </c>
      <c r="E19" s="92">
        <v>10</v>
      </c>
      <c r="F19" s="98">
        <f t="shared" si="0"/>
        <v>20</v>
      </c>
      <c r="G19" s="113"/>
      <c r="H19" s="137">
        <f t="shared" si="1"/>
        <v>0</v>
      </c>
      <c r="I19" s="107">
        <v>8</v>
      </c>
      <c r="J19" s="142">
        <f t="shared" si="2"/>
        <v>16</v>
      </c>
      <c r="K19" s="52"/>
      <c r="L19" s="17"/>
      <c r="M19" s="17"/>
      <c r="N19" s="36"/>
      <c r="O19" s="146"/>
      <c r="P19" s="40"/>
      <c r="Q19" s="41"/>
      <c r="R19" s="68"/>
      <c r="S19" s="152">
        <f t="shared" si="3"/>
        <v>16</v>
      </c>
      <c r="T19" s="73"/>
      <c r="U19" s="31">
        <v>15</v>
      </c>
      <c r="V19" s="214">
        <v>7</v>
      </c>
      <c r="W19" s="214" t="s">
        <v>66</v>
      </c>
    </row>
    <row r="20" spans="1:23" ht="30" customHeight="1">
      <c r="A20" s="83">
        <v>16</v>
      </c>
      <c r="B20" s="158" t="s">
        <v>38</v>
      </c>
      <c r="C20" s="155"/>
      <c r="D20" s="89">
        <v>10</v>
      </c>
      <c r="E20" s="90"/>
      <c r="F20" s="99">
        <f t="shared" si="0"/>
        <v>10</v>
      </c>
      <c r="G20" s="112"/>
      <c r="H20" s="136">
        <f t="shared" si="1"/>
        <v>0</v>
      </c>
      <c r="I20" s="106">
        <v>5</v>
      </c>
      <c r="J20" s="139">
        <f t="shared" si="2"/>
        <v>10</v>
      </c>
      <c r="K20" s="43"/>
      <c r="L20" s="10"/>
      <c r="M20" s="10"/>
      <c r="N20" s="39"/>
      <c r="O20" s="147"/>
      <c r="P20" s="44"/>
      <c r="Q20" s="45"/>
      <c r="R20" s="69"/>
      <c r="S20" s="151">
        <f t="shared" si="3"/>
        <v>10</v>
      </c>
      <c r="T20" s="73"/>
      <c r="U20" s="31">
        <v>16</v>
      </c>
      <c r="V20" s="215">
        <v>8</v>
      </c>
      <c r="W20" s="215" t="s">
        <v>67</v>
      </c>
    </row>
    <row r="21" spans="1:23" ht="30" customHeight="1">
      <c r="A21" s="84">
        <v>17</v>
      </c>
      <c r="B21" s="158" t="s">
        <v>62</v>
      </c>
      <c r="C21" s="155" t="s">
        <v>63</v>
      </c>
      <c r="D21" s="91">
        <v>10</v>
      </c>
      <c r="E21" s="92">
        <v>10</v>
      </c>
      <c r="F21" s="98">
        <f t="shared" si="0"/>
        <v>20</v>
      </c>
      <c r="G21" s="113">
        <v>2</v>
      </c>
      <c r="H21" s="137">
        <f t="shared" si="1"/>
        <v>6</v>
      </c>
      <c r="I21" s="107">
        <v>7</v>
      </c>
      <c r="J21" s="140">
        <f t="shared" si="2"/>
        <v>14</v>
      </c>
      <c r="K21" s="54"/>
      <c r="L21" s="17"/>
      <c r="M21" s="17"/>
      <c r="N21" s="38"/>
      <c r="O21" s="145"/>
      <c r="P21" s="40"/>
      <c r="Q21" s="41"/>
      <c r="R21" s="68"/>
      <c r="S21" s="150">
        <f>H21+J21+O21+Q21+R21</f>
        <v>20</v>
      </c>
      <c r="U21" s="31">
        <v>17</v>
      </c>
      <c r="V21" s="31">
        <v>8</v>
      </c>
      <c r="W21" s="31" t="s">
        <v>66</v>
      </c>
    </row>
    <row r="22" spans="1:23" ht="30" customHeight="1">
      <c r="A22" s="83">
        <v>18</v>
      </c>
      <c r="B22" s="156" t="s">
        <v>69</v>
      </c>
      <c r="C22" s="157"/>
      <c r="D22" s="89">
        <v>10</v>
      </c>
      <c r="E22" s="90">
        <v>10</v>
      </c>
      <c r="F22" s="99">
        <f t="shared" si="0"/>
        <v>20</v>
      </c>
      <c r="G22" s="112">
        <v>2</v>
      </c>
      <c r="H22" s="136">
        <f t="shared" si="1"/>
        <v>6</v>
      </c>
      <c r="I22" s="106">
        <v>3</v>
      </c>
      <c r="J22" s="139">
        <f t="shared" si="2"/>
        <v>6</v>
      </c>
      <c r="K22" s="43">
        <v>6</v>
      </c>
      <c r="L22" s="10">
        <v>2</v>
      </c>
      <c r="M22" s="10"/>
      <c r="N22" s="37"/>
      <c r="O22" s="144">
        <v>10</v>
      </c>
      <c r="P22" s="44"/>
      <c r="Q22" s="45"/>
      <c r="R22" s="69"/>
      <c r="S22" s="151">
        <f t="shared" si="3"/>
        <v>22</v>
      </c>
      <c r="T22" s="73"/>
      <c r="U22" s="31">
        <v>18</v>
      </c>
      <c r="V22" s="214">
        <v>18</v>
      </c>
      <c r="W22" s="214" t="s">
        <v>66</v>
      </c>
    </row>
    <row r="23" spans="1:23" ht="30" customHeight="1">
      <c r="A23" s="84">
        <v>19</v>
      </c>
      <c r="B23" s="158"/>
      <c r="C23" s="155"/>
      <c r="D23" s="91"/>
      <c r="E23" s="92"/>
      <c r="F23" s="98">
        <f t="shared" si="0"/>
        <v>0</v>
      </c>
      <c r="G23" s="113"/>
      <c r="H23" s="137">
        <f t="shared" si="1"/>
        <v>0</v>
      </c>
      <c r="I23" s="107"/>
      <c r="J23" s="142">
        <f t="shared" si="2"/>
        <v>0</v>
      </c>
      <c r="K23" s="52"/>
      <c r="L23" s="17"/>
      <c r="M23" s="17"/>
      <c r="N23" s="36"/>
      <c r="O23" s="146"/>
      <c r="P23" s="40"/>
      <c r="Q23" s="41"/>
      <c r="R23" s="68"/>
      <c r="S23" s="152">
        <f t="shared" si="3"/>
        <v>0</v>
      </c>
      <c r="T23" s="73"/>
      <c r="U23" s="31">
        <v>19</v>
      </c>
      <c r="V23" s="31"/>
      <c r="W23" s="31"/>
    </row>
    <row r="24" spans="1:23" ht="30" customHeight="1">
      <c r="A24" s="83">
        <v>20</v>
      </c>
      <c r="B24" s="156"/>
      <c r="C24" s="157"/>
      <c r="D24" s="89"/>
      <c r="E24" s="90"/>
      <c r="F24" s="99">
        <f t="shared" si="0"/>
        <v>0</v>
      </c>
      <c r="G24" s="112"/>
      <c r="H24" s="136">
        <f t="shared" si="1"/>
        <v>0</v>
      </c>
      <c r="I24" s="106"/>
      <c r="J24" s="139">
        <f t="shared" si="2"/>
        <v>0</v>
      </c>
      <c r="K24" s="56"/>
      <c r="L24" s="35"/>
      <c r="M24" s="35"/>
      <c r="N24" s="47"/>
      <c r="O24" s="144"/>
      <c r="P24" s="44"/>
      <c r="Q24" s="45"/>
      <c r="R24" s="69"/>
      <c r="S24" s="151">
        <f t="shared" si="3"/>
        <v>0</v>
      </c>
      <c r="T24" s="73"/>
      <c r="U24" s="31">
        <v>20</v>
      </c>
      <c r="V24" s="31"/>
      <c r="W24" s="31"/>
    </row>
    <row r="25" spans="1:23" ht="30" customHeight="1">
      <c r="A25" s="84">
        <v>21</v>
      </c>
      <c r="B25" s="158"/>
      <c r="C25" s="159"/>
      <c r="D25" s="91"/>
      <c r="E25" s="94"/>
      <c r="F25" s="98">
        <f t="shared" ref="F25" si="4">D25+E25</f>
        <v>0</v>
      </c>
      <c r="G25" s="113"/>
      <c r="H25" s="137">
        <f t="shared" ref="H25" si="5">G25*3</f>
        <v>0</v>
      </c>
      <c r="I25" s="104"/>
      <c r="J25" s="142">
        <f t="shared" ref="J25" si="6">I25*2</f>
        <v>0</v>
      </c>
      <c r="K25" s="52"/>
      <c r="L25" s="17"/>
      <c r="M25" s="17"/>
      <c r="N25" s="38"/>
      <c r="O25" s="145"/>
      <c r="P25" s="40"/>
      <c r="Q25" s="41"/>
      <c r="R25" s="68"/>
      <c r="S25" s="150">
        <f t="shared" si="3"/>
        <v>0</v>
      </c>
      <c r="U25" s="31">
        <v>21</v>
      </c>
      <c r="V25" s="31"/>
      <c r="W25" s="31"/>
    </row>
    <row r="26" spans="1:23" ht="30" customHeight="1">
      <c r="A26" s="83">
        <v>22</v>
      </c>
      <c r="B26" s="156"/>
      <c r="C26" s="157"/>
      <c r="D26" s="89"/>
      <c r="E26" s="90"/>
      <c r="F26" s="99">
        <f t="shared" si="0"/>
        <v>0</v>
      </c>
      <c r="G26" s="112"/>
      <c r="H26" s="136">
        <f t="shared" si="1"/>
        <v>0</v>
      </c>
      <c r="I26" s="106"/>
      <c r="J26" s="139">
        <f t="shared" si="2"/>
        <v>0</v>
      </c>
      <c r="K26" s="43"/>
      <c r="L26" s="10"/>
      <c r="M26" s="10"/>
      <c r="N26" s="37"/>
      <c r="O26" s="144"/>
      <c r="P26" s="44"/>
      <c r="Q26" s="45"/>
      <c r="R26" s="71"/>
      <c r="S26" s="149">
        <f t="shared" si="3"/>
        <v>0</v>
      </c>
      <c r="U26" s="31">
        <v>22</v>
      </c>
      <c r="V26" s="31"/>
      <c r="W26" s="31"/>
    </row>
    <row r="27" spans="1:23" ht="30" customHeight="1">
      <c r="A27" s="84">
        <v>23</v>
      </c>
      <c r="B27" s="158"/>
      <c r="C27" s="155"/>
      <c r="D27" s="91"/>
      <c r="E27" s="92"/>
      <c r="F27" s="98">
        <f t="shared" si="0"/>
        <v>0</v>
      </c>
      <c r="G27" s="113"/>
      <c r="H27" s="137">
        <f t="shared" si="1"/>
        <v>0</v>
      </c>
      <c r="I27" s="107"/>
      <c r="J27" s="142">
        <f t="shared" si="2"/>
        <v>0</v>
      </c>
      <c r="K27" s="52"/>
      <c r="L27" s="17"/>
      <c r="M27" s="17"/>
      <c r="N27" s="38"/>
      <c r="O27" s="145"/>
      <c r="P27" s="40"/>
      <c r="Q27" s="41"/>
      <c r="R27" s="68"/>
      <c r="S27" s="152">
        <f t="shared" si="3"/>
        <v>0</v>
      </c>
      <c r="T27" s="73"/>
      <c r="U27" s="31">
        <v>23</v>
      </c>
      <c r="V27" s="31"/>
      <c r="W27" s="31"/>
    </row>
    <row r="28" spans="1:23" ht="30" customHeight="1">
      <c r="A28" s="83">
        <v>24</v>
      </c>
      <c r="B28" s="156"/>
      <c r="C28" s="157"/>
      <c r="D28" s="89"/>
      <c r="E28" s="71"/>
      <c r="F28" s="99">
        <f t="shared" si="0"/>
        <v>0</v>
      </c>
      <c r="G28" s="112"/>
      <c r="H28" s="136">
        <f t="shared" si="1"/>
        <v>0</v>
      </c>
      <c r="I28" s="106"/>
      <c r="J28" s="139">
        <f t="shared" si="2"/>
        <v>0</v>
      </c>
      <c r="K28" s="43"/>
      <c r="L28" s="10"/>
      <c r="M28" s="10"/>
      <c r="N28" s="39"/>
      <c r="O28" s="147"/>
      <c r="P28" s="44"/>
      <c r="Q28" s="45"/>
      <c r="R28" s="71"/>
      <c r="S28" s="149">
        <f t="shared" si="3"/>
        <v>0</v>
      </c>
      <c r="U28" s="31">
        <v>24</v>
      </c>
      <c r="V28" s="31"/>
      <c r="W28" s="31"/>
    </row>
    <row r="29" spans="1:23" ht="30" customHeight="1">
      <c r="A29" s="84">
        <v>25</v>
      </c>
      <c r="B29" s="158"/>
      <c r="C29" s="155"/>
      <c r="D29" s="91"/>
      <c r="E29" s="95"/>
      <c r="F29" s="98">
        <f t="shared" si="0"/>
        <v>0</v>
      </c>
      <c r="G29" s="113"/>
      <c r="H29" s="137">
        <f t="shared" si="1"/>
        <v>0</v>
      </c>
      <c r="I29" s="107"/>
      <c r="J29" s="142">
        <f t="shared" si="2"/>
        <v>0</v>
      </c>
      <c r="K29" s="52"/>
      <c r="L29" s="17"/>
      <c r="M29" s="17"/>
      <c r="N29" s="36"/>
      <c r="O29" s="146"/>
      <c r="P29" s="40"/>
      <c r="Q29" s="41"/>
      <c r="R29" s="70"/>
      <c r="S29" s="150">
        <f t="shared" si="3"/>
        <v>0</v>
      </c>
      <c r="U29" s="31">
        <v>25</v>
      </c>
      <c r="V29" s="31"/>
      <c r="W29" s="31"/>
    </row>
    <row r="30" spans="1:23" ht="30" customHeight="1">
      <c r="A30" s="83">
        <v>26</v>
      </c>
      <c r="B30" s="156"/>
      <c r="C30" s="157"/>
      <c r="D30" s="89"/>
      <c r="E30" s="71"/>
      <c r="F30" s="99">
        <f t="shared" si="0"/>
        <v>0</v>
      </c>
      <c r="G30" s="112"/>
      <c r="H30" s="136">
        <f t="shared" si="1"/>
        <v>0</v>
      </c>
      <c r="I30" s="106"/>
      <c r="J30" s="141">
        <f t="shared" si="2"/>
        <v>0</v>
      </c>
      <c r="K30" s="55"/>
      <c r="L30" s="10"/>
      <c r="M30" s="10"/>
      <c r="N30" s="37"/>
      <c r="O30" s="144"/>
      <c r="P30" s="44"/>
      <c r="Q30" s="45"/>
      <c r="R30" s="71"/>
      <c r="S30" s="149">
        <f>H30+J30+O30+Q30+R30</f>
        <v>0</v>
      </c>
      <c r="U30" s="31">
        <v>26</v>
      </c>
      <c r="V30" s="31"/>
      <c r="W30" s="31"/>
    </row>
    <row r="31" spans="1:23" ht="37.799999999999997" customHeight="1" thickBot="1">
      <c r="A31" s="85">
        <v>27</v>
      </c>
      <c r="B31" s="160"/>
      <c r="C31" s="161"/>
      <c r="D31" s="96"/>
      <c r="E31" s="97"/>
      <c r="F31" s="100">
        <f t="shared" si="0"/>
        <v>0</v>
      </c>
      <c r="G31" s="114"/>
      <c r="H31" s="138">
        <f t="shared" si="1"/>
        <v>0</v>
      </c>
      <c r="I31" s="108"/>
      <c r="J31" s="143">
        <f t="shared" si="2"/>
        <v>0</v>
      </c>
      <c r="K31" s="57"/>
      <c r="L31" s="18"/>
      <c r="M31" s="18"/>
      <c r="N31" s="48"/>
      <c r="O31" s="148"/>
      <c r="P31" s="50"/>
      <c r="Q31" s="49"/>
      <c r="R31" s="72"/>
      <c r="S31" s="153">
        <f t="shared" si="3"/>
        <v>0</v>
      </c>
      <c r="T31" s="73"/>
      <c r="U31" s="31">
        <v>27</v>
      </c>
      <c r="V31" s="31"/>
      <c r="W31" s="31"/>
    </row>
    <row r="32" spans="1:23" ht="3" customHeight="1" thickTop="1" thickBot="1">
      <c r="A32" s="20"/>
      <c r="B32" s="28"/>
      <c r="C32" s="26"/>
      <c r="D32" s="29"/>
      <c r="E32" s="21"/>
      <c r="F32" s="101"/>
      <c r="G32" s="115"/>
      <c r="H32" s="116"/>
      <c r="I32" s="109"/>
      <c r="J32" s="30"/>
      <c r="K32" s="33"/>
      <c r="L32" s="33"/>
      <c r="M32" s="33"/>
      <c r="N32" s="23"/>
      <c r="O32" s="34"/>
      <c r="P32" s="24"/>
      <c r="Q32" s="22"/>
      <c r="R32" s="22"/>
      <c r="S32" s="25"/>
    </row>
    <row r="33" spans="1:20" s="6" customFormat="1" ht="37.799999999999997" customHeight="1" thickTop="1" thickBot="1">
      <c r="A33" s="177" t="s">
        <v>14</v>
      </c>
      <c r="B33" s="178"/>
      <c r="C33" s="178"/>
      <c r="D33" s="178"/>
      <c r="E33" s="179"/>
      <c r="F33" s="62">
        <f>SUM(F4:F31)</f>
        <v>350</v>
      </c>
      <c r="G33" s="191">
        <f>SUM(H4:H31)</f>
        <v>51</v>
      </c>
      <c r="H33" s="192"/>
      <c r="I33" s="193">
        <f>SUM(J4:J31)</f>
        <v>192</v>
      </c>
      <c r="J33" s="194"/>
      <c r="K33" s="163"/>
      <c r="L33" s="164"/>
      <c r="M33" s="165"/>
      <c r="N33" s="195">
        <f>SUM(O5:O31)</f>
        <v>45</v>
      </c>
      <c r="O33" s="196"/>
      <c r="P33" s="59"/>
      <c r="Q33" s="60">
        <f>SUM(Q4:Q31)</f>
        <v>62</v>
      </c>
      <c r="R33" s="61">
        <f t="shared" ref="R33" si="7">SUM(R4:R31)</f>
        <v>0</v>
      </c>
      <c r="S33" s="76">
        <f>SUM(S5:S31)</f>
        <v>350</v>
      </c>
      <c r="T33" s="77"/>
    </row>
    <row r="34" spans="1:20" ht="61.2" customHeight="1" thickTop="1">
      <c r="A34" s="175" t="s">
        <v>17</v>
      </c>
      <c r="B34" s="176"/>
      <c r="C34" s="176"/>
      <c r="D34" s="176"/>
      <c r="E34" s="176"/>
      <c r="F34" s="102">
        <f>F33-G33-I33-N33</f>
        <v>62</v>
      </c>
      <c r="G34" s="205" t="s">
        <v>15</v>
      </c>
      <c r="H34" s="206"/>
      <c r="I34" s="201" t="s">
        <v>16</v>
      </c>
      <c r="J34" s="202"/>
      <c r="K34" s="166"/>
      <c r="L34" s="167"/>
      <c r="M34" s="167"/>
      <c r="N34" s="187" t="s">
        <v>28</v>
      </c>
      <c r="O34" s="188"/>
      <c r="P34" s="58" t="s">
        <v>18</v>
      </c>
      <c r="Q34" s="197">
        <f>SUM(Q33:R33)</f>
        <v>62</v>
      </c>
      <c r="R34" s="197"/>
      <c r="S34" s="171" t="s">
        <v>13</v>
      </c>
    </row>
    <row r="35" spans="1:20" ht="38.4" customHeight="1" thickBot="1">
      <c r="A35" s="198" t="s">
        <v>29</v>
      </c>
      <c r="B35" s="199"/>
      <c r="C35" s="199"/>
      <c r="D35" s="200"/>
      <c r="E35" s="63">
        <v>0</v>
      </c>
      <c r="F35" s="103" t="e">
        <f>F34/E35</f>
        <v>#DIV/0!</v>
      </c>
      <c r="G35" s="207"/>
      <c r="H35" s="208"/>
      <c r="I35" s="203"/>
      <c r="J35" s="204"/>
      <c r="K35" s="168"/>
      <c r="L35" s="169"/>
      <c r="M35" s="169"/>
      <c r="N35" s="189"/>
      <c r="O35" s="190"/>
      <c r="P35" s="65"/>
      <c r="Q35" s="66"/>
      <c r="R35" s="67" t="e">
        <f>F35-Q34</f>
        <v>#DIV/0!</v>
      </c>
      <c r="S35" s="172"/>
    </row>
    <row r="36" spans="1:20" ht="19.95" customHeight="1" thickTop="1">
      <c r="F36" s="64"/>
    </row>
    <row r="41" spans="1:20">
      <c r="J41" s="27">
        <f>107/20</f>
        <v>5.35</v>
      </c>
    </row>
  </sheetData>
  <sortState xmlns:xlrd2="http://schemas.microsoft.com/office/spreadsheetml/2017/richdata2" ref="V5:W22">
    <sortCondition ref="V5:V22"/>
  </sortState>
  <mergeCells count="19">
    <mergeCell ref="I34:J35"/>
    <mergeCell ref="G34:H35"/>
    <mergeCell ref="K3:N3"/>
    <mergeCell ref="K33:M35"/>
    <mergeCell ref="V2:W2"/>
    <mergeCell ref="S34:S35"/>
    <mergeCell ref="A1:S1"/>
    <mergeCell ref="D2:E2"/>
    <mergeCell ref="A34:E34"/>
    <mergeCell ref="A33:E33"/>
    <mergeCell ref="G2:R2"/>
    <mergeCell ref="B2:C2"/>
    <mergeCell ref="S2:S3"/>
    <mergeCell ref="N34:O35"/>
    <mergeCell ref="G33:H33"/>
    <mergeCell ref="I33:J33"/>
    <mergeCell ref="N33:O33"/>
    <mergeCell ref="Q34:R34"/>
    <mergeCell ref="A35:D35"/>
  </mergeCells>
  <phoneticPr fontId="4" type="noConversion"/>
  <pageMargins left="0.2" right="0.2" top="0.25" bottom="0.2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topLeftCell="A25" workbookViewId="0">
      <selection activeCell="E5" sqref="E5"/>
    </sheetView>
  </sheetViews>
  <sheetFormatPr defaultRowHeight="14.4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>
      <c r="A1" s="212" t="s">
        <v>24</v>
      </c>
      <c r="B1" s="212"/>
      <c r="G1" s="212" t="s">
        <v>26</v>
      </c>
      <c r="H1" s="212"/>
    </row>
    <row r="2" spans="1:8" ht="31.8" customHeight="1">
      <c r="A2" s="213" t="s">
        <v>25</v>
      </c>
      <c r="B2" s="213"/>
      <c r="G2" s="213" t="s">
        <v>25</v>
      </c>
      <c r="H2" s="213"/>
    </row>
    <row r="3" spans="1:8" ht="25.2" customHeight="1" thickBot="1">
      <c r="A3" s="4">
        <v>1</v>
      </c>
      <c r="B3" s="5"/>
      <c r="G3" s="4">
        <v>1</v>
      </c>
      <c r="H3" s="5"/>
    </row>
    <row r="4" spans="1:8" ht="25.2" customHeight="1" thickTop="1" thickBot="1">
      <c r="A4" s="4">
        <v>2</v>
      </c>
      <c r="B4" s="5"/>
      <c r="G4" s="4">
        <v>2</v>
      </c>
      <c r="H4" s="5"/>
    </row>
    <row r="5" spans="1:8" ht="25.2" customHeight="1" thickTop="1" thickBot="1">
      <c r="A5" s="4">
        <v>3</v>
      </c>
      <c r="B5" s="5"/>
      <c r="G5" s="4">
        <v>3</v>
      </c>
      <c r="H5" s="5"/>
    </row>
    <row r="6" spans="1:8" ht="25.2" customHeight="1" thickTop="1" thickBot="1">
      <c r="A6" s="4">
        <v>4</v>
      </c>
      <c r="B6" s="5"/>
      <c r="G6" s="4">
        <v>4</v>
      </c>
      <c r="H6" s="5"/>
    </row>
    <row r="7" spans="1:8" ht="25.2" customHeight="1" thickTop="1" thickBot="1">
      <c r="A7" s="4">
        <v>5</v>
      </c>
      <c r="B7" s="5"/>
      <c r="G7" s="4">
        <v>5</v>
      </c>
      <c r="H7" s="5"/>
    </row>
    <row r="8" spans="1:8" ht="25.2" customHeight="1" thickTop="1" thickBot="1">
      <c r="A8" s="4">
        <v>6</v>
      </c>
      <c r="B8" s="5"/>
      <c r="G8" s="4">
        <v>6</v>
      </c>
      <c r="H8" s="5"/>
    </row>
    <row r="9" spans="1:8" ht="25.2" customHeight="1" thickTop="1" thickBot="1">
      <c r="A9" s="4">
        <v>7</v>
      </c>
      <c r="B9" s="5"/>
      <c r="G9" s="4">
        <v>7</v>
      </c>
      <c r="H9" s="5"/>
    </row>
    <row r="10" spans="1:8" ht="25.2" customHeight="1" thickTop="1" thickBot="1">
      <c r="A10" s="4">
        <v>8</v>
      </c>
      <c r="B10" s="5"/>
      <c r="G10" s="4">
        <v>8</v>
      </c>
      <c r="H10" s="5"/>
    </row>
    <row r="11" spans="1:8" ht="25.2" customHeight="1" thickTop="1" thickBot="1">
      <c r="A11" s="4">
        <v>9</v>
      </c>
      <c r="B11" s="5"/>
      <c r="G11" s="4">
        <v>9</v>
      </c>
      <c r="H11" s="5"/>
    </row>
    <row r="12" spans="1:8" ht="25.2" customHeight="1" thickTop="1" thickBot="1">
      <c r="A12" s="4">
        <v>10</v>
      </c>
      <c r="B12" s="5"/>
      <c r="G12" s="4">
        <v>10</v>
      </c>
      <c r="H12" s="5"/>
    </row>
    <row r="13" spans="1:8" ht="25.2" customHeight="1" thickTop="1" thickBot="1">
      <c r="A13" s="4">
        <v>11</v>
      </c>
      <c r="B13" s="5"/>
      <c r="G13" s="4">
        <v>11</v>
      </c>
      <c r="H13" s="5"/>
    </row>
    <row r="14" spans="1:8" ht="25.2" customHeight="1" thickTop="1" thickBot="1">
      <c r="A14" s="4">
        <v>12</v>
      </c>
      <c r="B14" s="5"/>
      <c r="G14" s="4">
        <v>12</v>
      </c>
      <c r="H14" s="5"/>
    </row>
    <row r="15" spans="1:8" ht="25.2" customHeight="1" thickTop="1" thickBot="1">
      <c r="A15" s="4">
        <v>13</v>
      </c>
      <c r="B15" s="5"/>
      <c r="G15" s="4">
        <v>13</v>
      </c>
      <c r="H15" s="5"/>
    </row>
    <row r="16" spans="1:8" ht="25.2" customHeight="1" thickTop="1" thickBot="1">
      <c r="A16" s="4">
        <v>14</v>
      </c>
      <c r="B16" s="5"/>
      <c r="G16" s="4">
        <v>14</v>
      </c>
      <c r="H16" s="5"/>
    </row>
    <row r="17" ht="25.2" customHeight="1" thickTop="1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Mike Gonzales</cp:lastModifiedBy>
  <cp:lastPrinted>2024-08-17T16:34:33Z</cp:lastPrinted>
  <dcterms:created xsi:type="dcterms:W3CDTF">2024-08-10T01:38:28Z</dcterms:created>
  <dcterms:modified xsi:type="dcterms:W3CDTF">2024-10-26T00:18:14Z</dcterms:modified>
</cp:coreProperties>
</file>